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FISCAL\Cuenta Publica\2024\Digital\4.-Trimestre\"/>
    </mc:Choice>
  </mc:AlternateContent>
  <bookViews>
    <workbookView xWindow="0" yWindow="0" windowWidth="28800" windowHeight="11880"/>
  </bookViews>
  <sheets>
    <sheet name="FFF" sheetId="1" r:id="rId1"/>
  </sheets>
  <definedNames>
    <definedName name="_xlnm.Print_Area" localSheetId="0">FFF!$A$1:$D$41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C34" i="1"/>
  <c r="B34" i="1"/>
  <c r="D31" i="1"/>
  <c r="C31" i="1"/>
  <c r="B31" i="1"/>
  <c r="B35" i="1" l="1"/>
  <c r="B27" i="1"/>
  <c r="D35" i="1"/>
  <c r="C35" i="1"/>
  <c r="D27" i="1"/>
  <c r="D39" i="1" s="1"/>
  <c r="C27" i="1"/>
  <c r="B39" i="1" l="1"/>
  <c r="C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<sst xmlns="http://schemas.openxmlformats.org/spreadsheetml/2006/main" count="44" uniqueCount="36">
  <si>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</si>
  <si>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</si>
  <si>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</si>
  <si>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</si>
  <si>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</si>
  <si>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</si>
  <si>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</si>
  <si>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</si>
  <si>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</si>
  <si>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</si>
  <si>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</si>
  <si>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</si>
  <si>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</si>
  <si>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</si>
  <si>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</si>
  <si>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</si>
  <si>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</si>
  <si>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</si>
  <si>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</si>
  <si>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</si>
  <si>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</si>
  <si>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</si>
  <si>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</si>
  <si>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</si>
  <si>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</si>
  <si>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</si>
  <si>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</si>
  <si>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</si>
  <si>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</si>
  <si>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</si>
  <si>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</si>
  <si>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</si>
  <si>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</si>
  <si>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</si>
  <si>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</si>
  <si>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Patronato de Explora
Flujo de Fondos
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</si>
</sst>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tabSelected="1" zoomScaleNormal="100" workbookViewId="0">
      <selection activeCell="C17" sqref="C17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102231758.60000002</v>
      </c>
      <c r="C3" s="19">
        <f t="shared" ref="C3:D3" si="0">SUM(C4:C13)</f>
        <v>51376160.409999996</v>
      </c>
      <c r="D3" s="2">
        <f t="shared" si="0"/>
        <v>51106746.310000002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0</v>
      </c>
      <c r="C8" s="20">
        <v>2532459.54</v>
      </c>
      <c r="D8" s="3">
        <v>2532459.54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45091715.720000006</v>
      </c>
      <c r="C10" s="20">
        <v>21733596.920000002</v>
      </c>
      <c r="D10" s="3">
        <v>21464182.82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57140042.88000001</v>
      </c>
      <c r="C12" s="20">
        <v>27110103.949999999</v>
      </c>
      <c r="D12" s="3">
        <v>27110103.949999999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102231758.59999999</v>
      </c>
      <c r="C14" s="21">
        <f t="shared" ref="C14:D14" si="1">SUM(C15:C23)</f>
        <v>100501345.27</v>
      </c>
      <c r="D14" s="4">
        <f t="shared" si="1"/>
        <v>99673382.849999994</v>
      </c>
    </row>
    <row r="15" spans="1:4" x14ac:dyDescent="0.2">
      <c r="A15" s="14" t="s">
        <v>16</v>
      </c>
      <c r="B15" s="20">
        <v>30100639.649999999</v>
      </c>
      <c r="C15" s="20">
        <v>27000595.330000002</v>
      </c>
      <c r="D15" s="3">
        <v>26269791.820000004</v>
      </c>
    </row>
    <row r="16" spans="1:4" x14ac:dyDescent="0.2">
      <c r="A16" s="14" t="s">
        <v>17</v>
      </c>
      <c r="B16" s="20">
        <v>8257353</v>
      </c>
      <c r="C16" s="20">
        <v>5651754.7100000009</v>
      </c>
      <c r="D16" s="3">
        <v>5651754.7100000009</v>
      </c>
    </row>
    <row r="17" spans="1:4" x14ac:dyDescent="0.2">
      <c r="A17" s="14" t="s">
        <v>18</v>
      </c>
      <c r="B17" s="20">
        <v>38220061.390000001</v>
      </c>
      <c r="C17" s="20">
        <v>32030846.859999999</v>
      </c>
      <c r="D17" s="3">
        <v>31933687.950000003</v>
      </c>
    </row>
    <row r="18" spans="1:4" x14ac:dyDescent="0.2">
      <c r="A18" s="14" t="s">
        <v>13</v>
      </c>
      <c r="B18" s="20">
        <v>0</v>
      </c>
      <c r="C18" s="20">
        <v>0</v>
      </c>
      <c r="D18" s="3">
        <v>0</v>
      </c>
    </row>
    <row r="19" spans="1:4" x14ac:dyDescent="0.2">
      <c r="A19" s="14" t="s">
        <v>19</v>
      </c>
      <c r="B19" s="20">
        <v>12202437.350000001</v>
      </c>
      <c r="C19" s="20">
        <v>34918617.209999993</v>
      </c>
      <c r="D19" s="20">
        <v>34918617.209999993</v>
      </c>
    </row>
    <row r="20" spans="1:4" x14ac:dyDescent="0.2">
      <c r="A20" s="14" t="s">
        <v>20</v>
      </c>
      <c r="B20" s="20">
        <v>13451267.210000001</v>
      </c>
      <c r="C20" s="20">
        <v>899531.16</v>
      </c>
      <c r="D20" s="20">
        <v>899531.16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-49125184.859999999</v>
      </c>
      <c r="D24" s="5">
        <f>D3-D14</f>
        <v>-48566636.539999992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102231758.60000002</v>
      </c>
      <c r="C27" s="19">
        <f>SUM(C28:C34)</f>
        <v>51376160.409999996</v>
      </c>
      <c r="D27" s="2">
        <f>SUM(D28:D34)</f>
        <v>51106746.310000002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f>+B8+B10</f>
        <v>45091715.720000006</v>
      </c>
      <c r="C31" s="23">
        <f>+C8+C10</f>
        <v>24266056.460000001</v>
      </c>
      <c r="D31" s="23">
        <f>+D8+D10</f>
        <v>23996642.359999999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f>+B12</f>
        <v>57140042.88000001</v>
      </c>
      <c r="C34" s="23">
        <f>+C12</f>
        <v>27110103.949999999</v>
      </c>
      <c r="D34" s="23">
        <f>+D12</f>
        <v>27110103.949999999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102231758.60000002</v>
      </c>
      <c r="C39" s="25">
        <f t="shared" ref="C39:D39" si="2">C27+C35</f>
        <v>51376160.409999996</v>
      </c>
      <c r="D39" s="18">
        <f t="shared" si="2"/>
        <v>51106746.310000002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Contador</cp:lastModifiedBy>
  <cp:revision/>
  <dcterms:created xsi:type="dcterms:W3CDTF">2017-12-20T04:54:53Z</dcterms:created>
  <dcterms:modified xsi:type="dcterms:W3CDTF">2025-01-21T16:17:21Z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